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M:\Projects\KaneRealty\KAN-19020\Storm\Rezoning Phase\Sendout\2021-06-30 Additional Data\Existing Model Calibration\"/>
    </mc:Choice>
  </mc:AlternateContent>
  <xr:revisionPtr revIDLastSave="0" documentId="13_ncr:1_{6F949F6C-8498-430D-93F3-71BDDF33248A}" xr6:coauthVersionLast="47" xr6:coauthVersionMax="47" xr10:uidLastSave="{00000000-0000-0000-0000-000000000000}"/>
  <bookViews>
    <workbookView xWindow="-120" yWindow="-120" windowWidth="29040" windowHeight="15840" xr2:uid="{7FA77FAA-583D-4584-8927-5F3C10B4D5B7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4" i="1" l="1"/>
  <c r="H7" i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G6" i="1"/>
  <c r="L9" i="1"/>
</calcChain>
</file>

<file path=xl/sharedStrings.xml><?xml version="1.0" encoding="utf-8"?>
<sst xmlns="http://schemas.openxmlformats.org/spreadsheetml/2006/main" count="67" uniqueCount="32">
  <si>
    <t>Existing</t>
  </si>
  <si>
    <t>Lowered 6'</t>
  </si>
  <si>
    <t>Elevation</t>
  </si>
  <si>
    <t>Peak Flow</t>
  </si>
  <si>
    <t>J_WC_29</t>
  </si>
  <si>
    <t>J_WC_21</t>
  </si>
  <si>
    <t>J_WC_7</t>
  </si>
  <si>
    <t>Buck Jones Rd Gage</t>
  </si>
  <si>
    <t>Trailwood Dr Gage</t>
  </si>
  <si>
    <t>SWilmingtonSt Gage</t>
  </si>
  <si>
    <t>SunnyBrook Dr Gage</t>
  </si>
  <si>
    <t>Storm</t>
  </si>
  <si>
    <t>HMS</t>
  </si>
  <si>
    <t>USGS</t>
  </si>
  <si>
    <t>Time of Peak</t>
  </si>
  <si>
    <t>8/20/2018 Original</t>
  </si>
  <si>
    <t>8/20/2018 Lake Johnson Lowered 6'</t>
  </si>
  <si>
    <t>11/13/2018 Original</t>
  </si>
  <si>
    <t>11/13/2018 Lake Johnson Lowered 6'</t>
  </si>
  <si>
    <t>J_WC37</t>
  </si>
  <si>
    <t>Peak Outflow [cfs]</t>
  </si>
  <si>
    <t>Lake Johnson Lowered 6'</t>
  </si>
  <si>
    <t xml:space="preserve">Lake Johnson Existing </t>
  </si>
  <si>
    <t>11/13/2018 Storm - Lake Johnson Results</t>
  </si>
  <si>
    <t>8/20/2018 Storm - Lake Johnson Results</t>
  </si>
  <si>
    <t>Figure 1. Estimate of Lake Storage 6' lower = 61 ac x 6' = 366 ac-ft</t>
  </si>
  <si>
    <t>Table 1. Routing Results</t>
  </si>
  <si>
    <t>Additional Analysis 2 - Supporting Calculations</t>
  </si>
  <si>
    <t>Storage [ac-ft]</t>
  </si>
  <si>
    <t>Discharge [cfs]</t>
  </si>
  <si>
    <t>Initial WSE [ft]</t>
  </si>
  <si>
    <t>Peak WSE [ft]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</si>
</sst>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00B0F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1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3" xfId="0" applyBorder="1"/>
    <xf numFmtId="0" fontId="1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14" fontId="1" fillId="0" borderId="4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20" fontId="0" fillId="2" borderId="4" xfId="0" applyNumberFormat="1" applyFill="1" applyBorder="1" applyAlignment="1">
      <alignment horizontal="center"/>
    </xf>
    <xf numFmtId="20" fontId="0" fillId="0" borderId="5" xfId="0" applyNumberFormat="1" applyBorder="1" applyAlignment="1">
      <alignment horizontal="center"/>
    </xf>
    <xf numFmtId="20" fontId="0" fillId="0" borderId="4" xfId="0" applyNumberFormat="1" applyBorder="1" applyAlignment="1">
      <alignment horizontal="center"/>
    </xf>
    <xf numFmtId="20" fontId="0" fillId="0" borderId="7" xfId="0" applyNumberFormat="1" applyBorder="1" applyAlignment="1">
      <alignment horizontal="center"/>
    </xf>
    <xf numFmtId="0" fontId="0" fillId="0" borderId="4" xfId="0" applyBorder="1"/>
    <xf numFmtId="0" fontId="0" fillId="0" borderId="4" xfId="0" applyFill="1" applyBorder="1" applyAlignment="1">
      <alignment horizontal="center"/>
    </xf>
    <xf numFmtId="20" fontId="0" fillId="0" borderId="4" xfId="0" applyNumberFormat="1" applyFill="1" applyBorder="1" applyAlignment="1">
      <alignment horizontal="center"/>
    </xf>
    <xf numFmtId="14" fontId="3" fillId="0" borderId="4" xfId="0" applyNumberFormat="1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20" fontId="3" fillId="0" borderId="4" xfId="0" applyNumberFormat="1" applyFont="1" applyFill="1" applyBorder="1" applyAlignment="1">
      <alignment horizontal="center"/>
    </xf>
    <xf numFmtId="20" fontId="3" fillId="0" borderId="4" xfId="0" applyNumberFormat="1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20" fontId="3" fillId="0" borderId="6" xfId="0" applyNumberFormat="1" applyFont="1" applyFill="1" applyBorder="1" applyAlignment="1">
      <alignment horizontal="center"/>
    </xf>
    <xf numFmtId="20" fontId="3" fillId="0" borderId="6" xfId="0" applyNumberFormat="1" applyFont="1" applyBorder="1" applyAlignment="1">
      <alignment horizontal="center"/>
    </xf>
    <xf numFmtId="20" fontId="3" fillId="2" borderId="6" xfId="0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0" fillId="2" borderId="0" xfId="0" applyNumberFormat="1" applyFill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1" fillId="0" borderId="6" xfId="0" applyFont="1" applyBorder="1" applyAlignment="1">
      <alignment horizontal="center"/>
    </xf>
    <xf numFmtId="20" fontId="3" fillId="2" borderId="4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4" fillId="0" borderId="0" xfId="0" applyFont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</xdr:colOff>
      <xdr:row>20</xdr:row>
      <xdr:rowOff>1891</xdr:rowOff>
    </xdr:from>
    <xdr:to>
      <xdr:col>9</xdr:col>
      <xdr:colOff>113805</xdr:colOff>
      <xdr:row>46</xdr:row>
      <xdr:rowOff>121920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15EA85-9D62-449D-B44A-F62078B84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8020" y="3293731"/>
          <a:ext cx="7326135" cy="48749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1A9E1-604F-441A-811B-9771FA05389E}">
  <sheetPr>
    <pageSetUpPr fitToPage="1"/>
  </sheetPr>
  <dimension ref="C2:P64"/>
  <sheetViews>
    <sheetView tabSelected="1" view="pageBreakPreview" zoomScaleNormal="100" zoomScaleSheetLayoutView="100" workbookViewId="0">
      <selection activeCell="C2" sqref="C2"/>
    </sheetView>
  </sheetViews>
  <sheetFormatPr defaultRowHeight="15" x14ac:dyDescent="0.25"/>
  <cols>
    <col min="2" max="2" width="9.28515625" customWidth="1"/>
    <col min="3" max="3" width="33.42578125" customWidth="1"/>
    <col min="4" max="4" width="13.7109375" bestFit="1" customWidth="1"/>
    <col min="5" max="5" width="14" bestFit="1" customWidth="1"/>
    <col min="8" max="8" width="13.7109375" bestFit="1" customWidth="1"/>
    <col min="9" max="9" width="14" bestFit="1" customWidth="1"/>
    <col min="11" max="11" width="10.140625" bestFit="1" customWidth="1"/>
    <col min="12" max="12" width="14" bestFit="1" customWidth="1"/>
    <col min="13" max="13" width="13.140625" bestFit="1" customWidth="1"/>
    <col min="14" max="14" width="17.5703125" bestFit="1" customWidth="1"/>
  </cols>
  <sheetData>
    <row r="2" spans="3:16" ht="18.75" x14ac:dyDescent="0.3">
      <c r="C2" s="48" t="s">
        <v>27</v>
      </c>
    </row>
    <row r="3" spans="3:16" ht="15.75" thickBot="1" x14ac:dyDescent="0.3"/>
    <row r="4" spans="3:16" x14ac:dyDescent="0.25">
      <c r="C4" s="40" t="s">
        <v>22</v>
      </c>
      <c r="D4" s="41"/>
      <c r="E4" s="42"/>
      <c r="G4" s="40" t="s">
        <v>21</v>
      </c>
      <c r="H4" s="41"/>
      <c r="I4" s="42"/>
    </row>
    <row r="5" spans="3:16" ht="15.75" thickBot="1" x14ac:dyDescent="0.3">
      <c r="C5" s="7" t="s">
        <v>2</v>
      </c>
      <c r="D5" s="30" t="s">
        <v>28</v>
      </c>
      <c r="E5" s="31" t="s">
        <v>29</v>
      </c>
      <c r="G5" s="7" t="s">
        <v>2</v>
      </c>
      <c r="H5" s="30" t="s">
        <v>28</v>
      </c>
      <c r="I5" s="31" t="s">
        <v>29</v>
      </c>
    </row>
    <row r="6" spans="3:16" x14ac:dyDescent="0.25">
      <c r="C6" s="8">
        <v>311.37</v>
      </c>
      <c r="D6" s="32">
        <v>0</v>
      </c>
      <c r="E6" s="9">
        <v>0</v>
      </c>
      <c r="G6" s="8">
        <f>G7-6.01</f>
        <v>305.36</v>
      </c>
      <c r="H6" s="35">
        <v>0</v>
      </c>
      <c r="I6" s="9">
        <v>0</v>
      </c>
      <c r="K6" s="40" t="s">
        <v>24</v>
      </c>
      <c r="L6" s="41"/>
      <c r="M6" s="41"/>
      <c r="N6" s="42"/>
    </row>
    <row r="7" spans="3:16" x14ac:dyDescent="0.25">
      <c r="C7" s="8">
        <v>312.68</v>
      </c>
      <c r="D7" s="32">
        <v>52.05</v>
      </c>
      <c r="E7" s="9">
        <v>46</v>
      </c>
      <c r="G7" s="8">
        <v>311.37</v>
      </c>
      <c r="H7" s="36">
        <f>61*6</f>
        <v>366</v>
      </c>
      <c r="I7" s="9">
        <v>0.02</v>
      </c>
      <c r="K7" s="8"/>
      <c r="L7" s="30" t="s">
        <v>30</v>
      </c>
      <c r="M7" s="30" t="s">
        <v>31</v>
      </c>
      <c r="N7" s="31" t="s">
        <v>20</v>
      </c>
      <c r="P7" s="5"/>
    </row>
    <row r="8" spans="3:16" x14ac:dyDescent="0.25">
      <c r="C8" s="8">
        <v>315.95999999999998</v>
      </c>
      <c r="D8" s="32">
        <v>182.18</v>
      </c>
      <c r="E8" s="9">
        <v>289</v>
      </c>
      <c r="G8" s="8">
        <v>312.68</v>
      </c>
      <c r="H8" s="35">
        <f>H7+D7</f>
        <v>418.05</v>
      </c>
      <c r="I8" s="9">
        <v>46</v>
      </c>
      <c r="K8" s="7" t="s">
        <v>0</v>
      </c>
      <c r="L8" s="32">
        <v>311.37</v>
      </c>
      <c r="M8" s="32">
        <v>318.83</v>
      </c>
      <c r="N8" s="9">
        <v>621</v>
      </c>
    </row>
    <row r="9" spans="3:16" ht="15.75" thickBot="1" x14ac:dyDescent="0.3">
      <c r="C9" s="8">
        <v>319.24</v>
      </c>
      <c r="D9" s="32">
        <v>312.3</v>
      </c>
      <c r="E9" s="9">
        <v>669</v>
      </c>
      <c r="G9" s="8">
        <v>315.95999999999998</v>
      </c>
      <c r="H9" s="35">
        <f t="shared" ref="H9:H15" si="0">H8+(D8-D7)</f>
        <v>548.18000000000006</v>
      </c>
      <c r="I9" s="9">
        <v>289</v>
      </c>
      <c r="K9" s="38" t="s">
        <v>1</v>
      </c>
      <c r="L9" s="34">
        <f>L8-6</f>
        <v>305.37</v>
      </c>
      <c r="M9" s="34">
        <v>312.63</v>
      </c>
      <c r="N9" s="11">
        <v>44</v>
      </c>
    </row>
    <row r="10" spans="3:16" ht="15.75" thickBot="1" x14ac:dyDescent="0.3">
      <c r="C10" s="8">
        <v>322.52</v>
      </c>
      <c r="D10" s="32">
        <v>489.63</v>
      </c>
      <c r="E10" s="9">
        <v>1128</v>
      </c>
      <c r="G10" s="8">
        <v>319.24</v>
      </c>
      <c r="H10" s="35">
        <f t="shared" si="0"/>
        <v>678.30000000000007</v>
      </c>
      <c r="I10" s="9">
        <v>669</v>
      </c>
    </row>
    <row r="11" spans="3:16" x14ac:dyDescent="0.25">
      <c r="C11" s="8">
        <v>325.8</v>
      </c>
      <c r="D11" s="32">
        <v>666.97</v>
      </c>
      <c r="E11" s="9">
        <v>1661</v>
      </c>
      <c r="G11" s="8">
        <v>322.52</v>
      </c>
      <c r="H11" s="35">
        <f t="shared" si="0"/>
        <v>855.63000000000011</v>
      </c>
      <c r="I11" s="9">
        <v>1128</v>
      </c>
      <c r="K11" s="40" t="s">
        <v>23</v>
      </c>
      <c r="L11" s="41"/>
      <c r="M11" s="41"/>
      <c r="N11" s="42"/>
    </row>
    <row r="12" spans="3:16" x14ac:dyDescent="0.25">
      <c r="C12" s="8">
        <v>328.1</v>
      </c>
      <c r="D12" s="32">
        <v>791.1</v>
      </c>
      <c r="E12" s="9">
        <v>2073</v>
      </c>
      <c r="G12" s="8">
        <v>325.8</v>
      </c>
      <c r="H12" s="35">
        <f t="shared" si="0"/>
        <v>1032.9700000000003</v>
      </c>
      <c r="I12" s="9">
        <v>1661</v>
      </c>
      <c r="K12" s="8"/>
      <c r="L12" s="30" t="s">
        <v>30</v>
      </c>
      <c r="M12" s="30" t="s">
        <v>31</v>
      </c>
      <c r="N12" s="31" t="s">
        <v>20</v>
      </c>
    </row>
    <row r="13" spans="3:16" x14ac:dyDescent="0.25">
      <c r="C13" s="8">
        <v>330.4</v>
      </c>
      <c r="D13" s="32">
        <v>926.39</v>
      </c>
      <c r="E13" s="9">
        <v>2562</v>
      </c>
      <c r="G13" s="8">
        <v>328.1</v>
      </c>
      <c r="H13" s="35">
        <f t="shared" si="0"/>
        <v>1157.1000000000004</v>
      </c>
      <c r="I13" s="9">
        <v>2073</v>
      </c>
      <c r="K13" s="7" t="s">
        <v>0</v>
      </c>
      <c r="L13" s="32">
        <v>311.37</v>
      </c>
      <c r="M13" s="32">
        <v>320.25</v>
      </c>
      <c r="N13" s="9">
        <v>811</v>
      </c>
    </row>
    <row r="14" spans="3:16" ht="15.75" thickBot="1" x14ac:dyDescent="0.3">
      <c r="C14" s="8">
        <v>333.02</v>
      </c>
      <c r="D14" s="32">
        <v>1081</v>
      </c>
      <c r="E14" s="9">
        <v>4010</v>
      </c>
      <c r="G14" s="8">
        <v>330.4</v>
      </c>
      <c r="H14" s="35">
        <f t="shared" si="0"/>
        <v>1292.3900000000003</v>
      </c>
      <c r="I14" s="9">
        <v>2562</v>
      </c>
      <c r="K14" s="38" t="s">
        <v>1</v>
      </c>
      <c r="L14" s="34">
        <f>L13-6</f>
        <v>305.37</v>
      </c>
      <c r="M14" s="34">
        <v>317.11</v>
      </c>
      <c r="N14" s="11">
        <v>422</v>
      </c>
      <c r="P14" s="3"/>
    </row>
    <row r="15" spans="3:16" x14ac:dyDescent="0.25">
      <c r="C15" s="8">
        <v>334.66</v>
      </c>
      <c r="D15" s="32">
        <v>1187.0999999999999</v>
      </c>
      <c r="E15" s="9">
        <v>6113</v>
      </c>
      <c r="G15" s="8">
        <v>333.02</v>
      </c>
      <c r="H15" s="35">
        <f t="shared" si="0"/>
        <v>1447.0000000000005</v>
      </c>
      <c r="I15" s="9">
        <v>4010</v>
      </c>
    </row>
    <row r="16" spans="3:16" x14ac:dyDescent="0.25">
      <c r="C16" s="8">
        <v>341.22</v>
      </c>
      <c r="D16" s="32">
        <v>1611.7</v>
      </c>
      <c r="E16" s="9">
        <v>18569</v>
      </c>
      <c r="G16" s="8">
        <v>334.66</v>
      </c>
      <c r="H16" s="35">
        <f t="shared" ref="H16" si="1">H15+(D15-D14)</f>
        <v>1553.1000000000004</v>
      </c>
      <c r="I16" s="9">
        <v>6113</v>
      </c>
    </row>
    <row r="17" spans="3:16" ht="15.75" thickBot="1" x14ac:dyDescent="0.3">
      <c r="C17" s="33">
        <v>344.51</v>
      </c>
      <c r="D17" s="34">
        <v>1824</v>
      </c>
      <c r="E17" s="11">
        <v>27780</v>
      </c>
      <c r="G17" s="8">
        <v>341.22</v>
      </c>
      <c r="H17" s="35">
        <f>H16+(D16-D15)</f>
        <v>1977.7000000000005</v>
      </c>
      <c r="I17" s="9">
        <v>18569</v>
      </c>
      <c r="P17" s="4"/>
    </row>
    <row r="18" spans="3:16" ht="15.75" thickBot="1" x14ac:dyDescent="0.3">
      <c r="G18" s="33">
        <v>344.51</v>
      </c>
      <c r="H18" s="37">
        <f>H17+(D17-D16)</f>
        <v>2190.0000000000005</v>
      </c>
      <c r="I18" s="11">
        <v>27780</v>
      </c>
      <c r="M18" s="3"/>
    </row>
    <row r="20" spans="3:16" x14ac:dyDescent="0.25">
      <c r="C20" s="2" t="s">
        <v>25</v>
      </c>
    </row>
    <row r="49" spans="3:12" ht="16.5" thickBot="1" x14ac:dyDescent="0.3">
      <c r="C49" s="45" t="s">
        <v>26</v>
      </c>
      <c r="D49" s="45"/>
      <c r="E49" s="45"/>
      <c r="F49" s="45"/>
      <c r="G49" s="45"/>
      <c r="H49" s="45"/>
      <c r="I49" s="45"/>
      <c r="J49" s="45"/>
      <c r="K49" s="45"/>
    </row>
    <row r="50" spans="3:12" ht="15.75" thickBot="1" x14ac:dyDescent="0.3">
      <c r="C50" s="1" t="s">
        <v>3</v>
      </c>
      <c r="D50" s="43" t="s">
        <v>19</v>
      </c>
      <c r="E50" s="44"/>
      <c r="F50" s="43" t="s">
        <v>4</v>
      </c>
      <c r="G50" s="44"/>
      <c r="H50" s="43" t="s">
        <v>5</v>
      </c>
      <c r="I50" s="44"/>
      <c r="J50" s="43" t="s">
        <v>6</v>
      </c>
      <c r="K50" s="44"/>
    </row>
    <row r="51" spans="3:12" ht="15.75" thickBot="1" x14ac:dyDescent="0.3">
      <c r="C51" s="6"/>
      <c r="D51" s="46" t="s">
        <v>7</v>
      </c>
      <c r="E51" s="47"/>
      <c r="F51" s="46" t="s">
        <v>8</v>
      </c>
      <c r="G51" s="47"/>
      <c r="H51" s="46" t="s">
        <v>9</v>
      </c>
      <c r="I51" s="47"/>
      <c r="J51" s="46" t="s">
        <v>10</v>
      </c>
      <c r="K51" s="47"/>
    </row>
    <row r="52" spans="3:12" x14ac:dyDescent="0.25">
      <c r="C52" s="7" t="s">
        <v>11</v>
      </c>
      <c r="D52" s="8" t="s">
        <v>12</v>
      </c>
      <c r="E52" s="9" t="s">
        <v>13</v>
      </c>
      <c r="F52" s="8" t="s">
        <v>12</v>
      </c>
      <c r="G52" s="9" t="s">
        <v>13</v>
      </c>
      <c r="H52" s="8" t="s">
        <v>12</v>
      </c>
      <c r="I52" s="9" t="s">
        <v>13</v>
      </c>
      <c r="J52" s="8" t="s">
        <v>12</v>
      </c>
      <c r="K52" s="9" t="s">
        <v>13</v>
      </c>
    </row>
    <row r="53" spans="3:12" x14ac:dyDescent="0.25">
      <c r="C53" s="10" t="s">
        <v>15</v>
      </c>
      <c r="D53" s="17">
        <v>861</v>
      </c>
      <c r="E53" s="9">
        <v>1530</v>
      </c>
      <c r="F53" s="8">
        <v>1112</v>
      </c>
      <c r="G53" s="9">
        <v>803</v>
      </c>
      <c r="H53" s="8">
        <v>1917</v>
      </c>
      <c r="I53" s="9">
        <v>1580</v>
      </c>
      <c r="J53" s="8">
        <v>2314</v>
      </c>
      <c r="K53" s="9">
        <v>2160</v>
      </c>
    </row>
    <row r="54" spans="3:12" x14ac:dyDescent="0.25">
      <c r="C54" s="19" t="s">
        <v>16</v>
      </c>
      <c r="D54" s="21">
        <v>861</v>
      </c>
      <c r="E54" s="9">
        <v>1530</v>
      </c>
      <c r="F54" s="22">
        <v>1103</v>
      </c>
      <c r="G54" s="9">
        <v>803</v>
      </c>
      <c r="H54" s="22">
        <v>1917</v>
      </c>
      <c r="I54" s="9">
        <v>1580</v>
      </c>
      <c r="J54" s="22">
        <v>2303</v>
      </c>
      <c r="K54" s="9">
        <v>2160</v>
      </c>
    </row>
    <row r="55" spans="3:12" x14ac:dyDescent="0.25">
      <c r="C55" s="10" t="s">
        <v>17</v>
      </c>
      <c r="D55" s="17">
        <v>651</v>
      </c>
      <c r="E55" s="9">
        <v>600</v>
      </c>
      <c r="F55" s="8">
        <v>1091</v>
      </c>
      <c r="G55" s="9">
        <v>662</v>
      </c>
      <c r="H55" s="8">
        <v>1360</v>
      </c>
      <c r="I55" s="9">
        <v>1170</v>
      </c>
      <c r="J55" s="8">
        <v>2161</v>
      </c>
      <c r="K55" s="9">
        <v>1660</v>
      </c>
    </row>
    <row r="56" spans="3:12" ht="15.75" thickBot="1" x14ac:dyDescent="0.3">
      <c r="C56" s="20" t="s">
        <v>18</v>
      </c>
      <c r="D56" s="25">
        <v>651</v>
      </c>
      <c r="E56" s="11">
        <v>600</v>
      </c>
      <c r="F56" s="26">
        <v>485</v>
      </c>
      <c r="G56" s="11">
        <v>662</v>
      </c>
      <c r="H56" s="26">
        <v>1251</v>
      </c>
      <c r="I56" s="11">
        <v>1170</v>
      </c>
      <c r="J56" s="26">
        <v>2088</v>
      </c>
      <c r="K56" s="11">
        <v>1660</v>
      </c>
    </row>
    <row r="57" spans="3:12" ht="15.75" thickBot="1" x14ac:dyDescent="0.3"/>
    <row r="58" spans="3:12" ht="15.75" thickBot="1" x14ac:dyDescent="0.3">
      <c r="C58" s="1" t="s">
        <v>14</v>
      </c>
      <c r="D58" s="43" t="s">
        <v>19</v>
      </c>
      <c r="E58" s="44"/>
      <c r="F58" s="43" t="s">
        <v>4</v>
      </c>
      <c r="G58" s="44"/>
      <c r="H58" s="43" t="s">
        <v>5</v>
      </c>
      <c r="I58" s="44"/>
      <c r="J58" s="43" t="s">
        <v>6</v>
      </c>
      <c r="K58" s="44"/>
    </row>
    <row r="59" spans="3:12" ht="15.75" thickBot="1" x14ac:dyDescent="0.3">
      <c r="C59" s="6"/>
      <c r="D59" s="46" t="s">
        <v>7</v>
      </c>
      <c r="E59" s="47"/>
      <c r="F59" s="46" t="s">
        <v>8</v>
      </c>
      <c r="G59" s="47"/>
      <c r="H59" s="46" t="s">
        <v>9</v>
      </c>
      <c r="I59" s="47"/>
      <c r="J59" s="46" t="s">
        <v>10</v>
      </c>
      <c r="K59" s="47"/>
    </row>
    <row r="60" spans="3:12" x14ac:dyDescent="0.25">
      <c r="C60" s="7" t="s">
        <v>11</v>
      </c>
      <c r="D60" s="8" t="s">
        <v>12</v>
      </c>
      <c r="E60" s="9" t="s">
        <v>13</v>
      </c>
      <c r="F60" s="8" t="s">
        <v>12</v>
      </c>
      <c r="G60" s="9" t="s">
        <v>13</v>
      </c>
      <c r="H60" s="8" t="s">
        <v>12</v>
      </c>
      <c r="I60" s="9" t="s">
        <v>13</v>
      </c>
      <c r="J60" s="8" t="s">
        <v>12</v>
      </c>
      <c r="K60" s="9" t="s">
        <v>13</v>
      </c>
    </row>
    <row r="61" spans="3:12" x14ac:dyDescent="0.25">
      <c r="C61" s="10" t="s">
        <v>15</v>
      </c>
      <c r="D61" s="18">
        <v>7.9861111111111105E-2</v>
      </c>
      <c r="E61" s="13">
        <v>5.5555555555555552E-2</v>
      </c>
      <c r="F61" s="12">
        <v>5.5555555555555552E-2</v>
      </c>
      <c r="G61" s="13">
        <v>6.5972222222222224E-2</v>
      </c>
      <c r="H61" s="14">
        <v>7.6388888888888895E-2</v>
      </c>
      <c r="I61" s="13">
        <v>9.375E-2</v>
      </c>
      <c r="J61" s="14">
        <v>0.3298611111111111</v>
      </c>
      <c r="K61" s="13">
        <v>0.375</v>
      </c>
    </row>
    <row r="62" spans="3:12" x14ac:dyDescent="0.25">
      <c r="C62" s="19" t="s">
        <v>16</v>
      </c>
      <c r="D62" s="23">
        <v>7.9861111111111105E-2</v>
      </c>
      <c r="E62" s="13">
        <v>5.5555555555555552E-2</v>
      </c>
      <c r="F62" s="39">
        <v>5.5555555555555552E-2</v>
      </c>
      <c r="G62" s="13">
        <v>6.5972222222222224E-2</v>
      </c>
      <c r="H62" s="24">
        <v>7.6388888888888895E-2</v>
      </c>
      <c r="I62" s="13">
        <v>9.375E-2</v>
      </c>
      <c r="J62" s="24">
        <v>0.3263888888888889</v>
      </c>
      <c r="K62" s="13">
        <v>0.375</v>
      </c>
    </row>
    <row r="63" spans="3:12" x14ac:dyDescent="0.25">
      <c r="C63" s="10" t="s">
        <v>17</v>
      </c>
      <c r="D63" s="18">
        <v>6.25E-2</v>
      </c>
      <c r="E63" s="13">
        <v>6.5972222222222224E-2</v>
      </c>
      <c r="F63" s="14">
        <v>9.0277777777777776E-2</v>
      </c>
      <c r="G63" s="13">
        <v>9.0277777777777776E-2</v>
      </c>
      <c r="H63" s="14">
        <v>0.15972222222222224</v>
      </c>
      <c r="I63" s="13">
        <v>0.11458333333333333</v>
      </c>
      <c r="J63" s="14">
        <v>0.2673611111111111</v>
      </c>
      <c r="K63" s="13">
        <v>0.29166666666666669</v>
      </c>
    </row>
    <row r="64" spans="3:12" ht="15.75" thickBot="1" x14ac:dyDescent="0.3">
      <c r="C64" s="20" t="s">
        <v>18</v>
      </c>
      <c r="D64" s="27">
        <v>6.25E-2</v>
      </c>
      <c r="E64" s="15">
        <v>6.5972222222222224E-2</v>
      </c>
      <c r="F64" s="28">
        <v>9.0277777777777776E-2</v>
      </c>
      <c r="G64" s="15">
        <v>9.0277777777777776E-2</v>
      </c>
      <c r="H64" s="29">
        <v>6.25E-2</v>
      </c>
      <c r="I64" s="15">
        <v>0.11458333333333333</v>
      </c>
      <c r="J64" s="28">
        <v>0.24652777777777779</v>
      </c>
      <c r="K64" s="15">
        <v>0.29166666666666669</v>
      </c>
      <c r="L64" s="16"/>
    </row>
  </sheetData>
  <mergeCells count="21">
    <mergeCell ref="D59:E59"/>
    <mergeCell ref="F59:G59"/>
    <mergeCell ref="H59:I59"/>
    <mergeCell ref="J59:K59"/>
    <mergeCell ref="D51:E51"/>
    <mergeCell ref="F51:G51"/>
    <mergeCell ref="H51:I51"/>
    <mergeCell ref="J51:K51"/>
    <mergeCell ref="D58:E58"/>
    <mergeCell ref="F58:G58"/>
    <mergeCell ref="H58:I58"/>
    <mergeCell ref="J58:K58"/>
    <mergeCell ref="C4:E4"/>
    <mergeCell ref="G4:I4"/>
    <mergeCell ref="D50:E50"/>
    <mergeCell ref="F50:G50"/>
    <mergeCell ref="H50:I50"/>
    <mergeCell ref="C49:K49"/>
    <mergeCell ref="J50:K50"/>
    <mergeCell ref="K11:N11"/>
    <mergeCell ref="K6:N6"/>
  </mergeCells>
  <pageMargins left="0.7" right="0.7" top="0.75" bottom="0.75" header="0.3" footer="0.3"/>
  <pageSetup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James, Cameron</dc:creator>
  <cp:lastModifiedBy>James, Cameron</cp:lastModifiedBy>
  <cp:lastPrinted>2021-07-02T16:01:20Z</cp:lastPrinted>
  <dcterms:created xsi:type="dcterms:W3CDTF">2021-06-29T12:22:13Z</dcterms:created>
  <dcterms:modified xsi:type="dcterms:W3CDTF">2021-07-02T16:01:23Z</dcterms:modified>
</cp:coreProperties>
</file>